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<sst xmlns="http://schemas.openxmlformats.org/spreadsheetml/2006/main" count="18" uniqueCount="17">
  <si>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km</t>
  </si>
  <si>
    <t>Diff</t>
  </si>
  <si>
    <t>Verbrauch</t>
  </si>
  <si>
    <t>Schnitt</t>
  </si>
  <si>
    <t>Benzin</t>
  </si>
  <si>
    <t>Steigerung</t>
  </si>
  <si>
    <t>Benzin:</t>
  </si>
  <si>
    <t>Gas</t>
  </si>
  <si>
    <t>Einbaupreis:</t>
  </si>
  <si>
    <t>geschätzte Amortisationsdauer:</t>
  </si>
  <si>
    <t>Verbrauch Gas und Benzin</t>
  </si>
  <si>
    <t>Verbrauch rein Benzin</t>
  </si>
  <si>
    <t>ggü. Gas</t>
  </si>
  <si>
    <t>Schnitt ges:</t>
  </si>
  <si>
    <t>Reichweite Gas:</t>
  </si>
  <si>
    <t>mit Sommerreifen</t>
  </si>
  <si>
    <t>Einsparung bisher: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</si>
</sst>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25" sqref="K25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I1" t="s">
        <v>11</v>
      </c>
      <c r="K1" t="s">
        <v>15</v>
      </c>
    </row>
    <row r="2" spans="1:9" ht="12.75">
      <c r="A2">
        <v>4390</v>
      </c>
      <c r="I2">
        <v>8.7</v>
      </c>
    </row>
    <row r="3" spans="1:9" ht="12.75">
      <c r="A3">
        <v>4690</v>
      </c>
      <c r="B3">
        <f aca="true" t="shared" si="0" ref="B3:B9">A3-A2</f>
        <v>300</v>
      </c>
      <c r="C3">
        <v>29.8</v>
      </c>
      <c r="D3">
        <f>C3/B3*100</f>
        <v>9.933333333333334</v>
      </c>
      <c r="E3">
        <v>3.5</v>
      </c>
      <c r="I3">
        <v>8.3</v>
      </c>
    </row>
    <row r="4" spans="1:9" ht="12.75">
      <c r="A4">
        <v>5115</v>
      </c>
      <c r="B4">
        <f t="shared" si="0"/>
        <v>425</v>
      </c>
      <c r="C4">
        <v>44.3</v>
      </c>
      <c r="D4">
        <f aca="true" t="shared" si="1" ref="D4:D12">C4/B4*100</f>
        <v>10.423529411764704</v>
      </c>
      <c r="E4">
        <v>6.7</v>
      </c>
      <c r="I4">
        <v>8.3</v>
      </c>
    </row>
    <row r="5" spans="1:9" ht="12.75">
      <c r="A5">
        <v>5518</v>
      </c>
      <c r="B5">
        <f t="shared" si="0"/>
        <v>403</v>
      </c>
      <c r="C5">
        <v>38.6</v>
      </c>
      <c r="D5">
        <f t="shared" si="1"/>
        <v>9.578163771712159</v>
      </c>
      <c r="E5">
        <v>4</v>
      </c>
      <c r="I5">
        <v>9</v>
      </c>
    </row>
    <row r="6" spans="1:9" ht="12.75">
      <c r="A6">
        <v>5944</v>
      </c>
      <c r="B6">
        <f t="shared" si="0"/>
        <v>426</v>
      </c>
      <c r="C6">
        <v>34.6</v>
      </c>
      <c r="D6">
        <f t="shared" si="1"/>
        <v>8.12206572769953</v>
      </c>
      <c r="E6">
        <v>10.2</v>
      </c>
      <c r="I6">
        <v>8.3</v>
      </c>
    </row>
    <row r="7" spans="1:9" ht="12.75">
      <c r="A7">
        <v>6368</v>
      </c>
      <c r="B7">
        <f t="shared" si="0"/>
        <v>424</v>
      </c>
      <c r="C7">
        <v>41.77</v>
      </c>
      <c r="D7">
        <f t="shared" si="1"/>
        <v>9.851415094339623</v>
      </c>
      <c r="E7">
        <v>10</v>
      </c>
      <c r="I7">
        <v>8.1</v>
      </c>
    </row>
    <row r="8" spans="1:9" ht="12.75">
      <c r="A8">
        <v>6728</v>
      </c>
      <c r="B8">
        <f t="shared" si="0"/>
        <v>360</v>
      </c>
      <c r="C8">
        <v>33.9</v>
      </c>
      <c r="D8">
        <f t="shared" si="1"/>
        <v>9.416666666666666</v>
      </c>
      <c r="I8">
        <v>8.6</v>
      </c>
    </row>
    <row r="9" spans="1:9" ht="12.75">
      <c r="A9">
        <v>7282</v>
      </c>
      <c r="B9">
        <f t="shared" si="0"/>
        <v>554</v>
      </c>
      <c r="C9">
        <v>50.34</v>
      </c>
      <c r="D9">
        <f t="shared" si="1"/>
        <v>9.08664259927798</v>
      </c>
      <c r="E9">
        <v>10</v>
      </c>
      <c r="I9">
        <v>9.6</v>
      </c>
    </row>
    <row r="10" spans="1:9" ht="12.75">
      <c r="A10">
        <v>7701</v>
      </c>
      <c r="B10">
        <f>A10-A9</f>
        <v>419</v>
      </c>
      <c r="C10">
        <v>42.42</v>
      </c>
      <c r="D10">
        <f t="shared" si="1"/>
        <v>10.124105011933175</v>
      </c>
      <c r="I10">
        <v>9.3</v>
      </c>
    </row>
    <row r="11" spans="1:9" ht="12.75">
      <c r="A11">
        <v>8251</v>
      </c>
      <c r="B11">
        <f>A11-A10</f>
        <v>550</v>
      </c>
      <c r="C11">
        <v>51.54</v>
      </c>
      <c r="D11">
        <f t="shared" si="1"/>
        <v>9.370909090909091</v>
      </c>
      <c r="I11">
        <v>7.5</v>
      </c>
    </row>
    <row r="12" spans="1:9" ht="12.75">
      <c r="A12">
        <v>8857</v>
      </c>
      <c r="B12">
        <f>A12-A11</f>
        <v>606</v>
      </c>
      <c r="C12">
        <v>59.5</v>
      </c>
      <c r="D12">
        <f t="shared" si="1"/>
        <v>9.818481848184819</v>
      </c>
      <c r="I12">
        <v>9</v>
      </c>
    </row>
    <row r="13" ht="12.75">
      <c r="I13">
        <v>8.4</v>
      </c>
    </row>
    <row r="14" spans="6:9" ht="12.75">
      <c r="F14" t="s">
        <v>10</v>
      </c>
      <c r="I14">
        <v>7.5</v>
      </c>
    </row>
    <row r="15" spans="2:9" ht="12.75">
      <c r="B15">
        <f>SUM(B3:B14)</f>
        <v>4467</v>
      </c>
      <c r="C15">
        <f>SUM(C3:C12)</f>
        <v>426.77000000000004</v>
      </c>
      <c r="E15">
        <f>SUM(E3:E14)</f>
        <v>44.4</v>
      </c>
      <c r="G15">
        <f>SUM(C15:E15)</f>
        <v>471.17</v>
      </c>
      <c r="I15">
        <v>8</v>
      </c>
    </row>
    <row r="16" spans="4:9" ht="12.75">
      <c r="D16">
        <f>AVERAGE(D3:D12)</f>
        <v>9.572531255582108</v>
      </c>
      <c r="F16" t="s">
        <v>13</v>
      </c>
      <c r="G16">
        <f>G15/B15*100</f>
        <v>10.54779494067607</v>
      </c>
      <c r="I16">
        <v>8.9</v>
      </c>
    </row>
    <row r="17" spans="1:9" ht="12.75">
      <c r="A17" t="s">
        <v>8</v>
      </c>
      <c r="B17">
        <v>2672.63</v>
      </c>
      <c r="I17">
        <v>8.1</v>
      </c>
    </row>
    <row r="18" ht="12.75">
      <c r="I18">
        <v>8.9</v>
      </c>
    </row>
    <row r="19" spans="8:9" ht="12.75">
      <c r="H19" t="s">
        <v>12</v>
      </c>
      <c r="I19">
        <f>AVERAGE(I2:I18)</f>
        <v>8.5</v>
      </c>
    </row>
    <row r="20" spans="1:9" ht="12.75">
      <c r="A20" t="s">
        <v>6</v>
      </c>
      <c r="B20" t="s">
        <v>7</v>
      </c>
      <c r="D20" t="s">
        <v>9</v>
      </c>
      <c r="H20" t="s">
        <v>5</v>
      </c>
      <c r="I20" s="3">
        <f>(100/I19*G16)-100</f>
        <v>24.091705184424356</v>
      </c>
    </row>
    <row r="21" spans="1:5" ht="12.75">
      <c r="A21">
        <v>1.56</v>
      </c>
      <c r="B21">
        <v>0.71</v>
      </c>
      <c r="D21" t="s">
        <v>0</v>
      </c>
      <c r="E21" s="3">
        <f>B17/(B28/B15)</f>
        <v>46310.8581480914</v>
      </c>
    </row>
    <row r="22" spans="1:2" ht="12.75">
      <c r="A22">
        <f>($B$15/100*I19)*A21</f>
        <v>592.3242</v>
      </c>
      <c r="B22">
        <f>($B$15/100*G16)*B21</f>
        <v>334.5307</v>
      </c>
    </row>
    <row r="24" ht="12.75">
      <c r="A24" t="s">
        <v>14</v>
      </c>
    </row>
    <row r="25" spans="1:3" ht="12.75">
      <c r="A25">
        <v>59.5</v>
      </c>
      <c r="B25" s="2">
        <f>A25/D16*100</f>
        <v>621.5701825502348</v>
      </c>
      <c r="C25" s="1"/>
    </row>
    <row r="27" ht="12.75">
      <c r="A27" t="s">
        <v>16</v>
      </c>
    </row>
    <row r="28" ht="12.75">
      <c r="B28" s="3">
        <f>A22-B22</f>
        <v>257.7935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gretsch</dc:creator>
  <cp:keywords/>
  <dc:description/>
  <cp:lastModifiedBy>Martinchen</cp:lastModifiedBy>
  <dcterms:created xsi:type="dcterms:W3CDTF">2008-07-16T06:58:45Z</dcterms:created>
  <dcterms:modified xsi:type="dcterms:W3CDTF">2008-07-25T20:08:11Z</dcterms:modified>
  <cp:category/>
  <cp:version/>
  <cp:contentType/>
  <cp:contentStatus/>
</cp:coreProperties>
</file>